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jib Wahab\Desktop\MCF\Calendar 2024\Local Events - 2024\Calendar 2024\Eastern Asia Youth CC\"/>
    </mc:Choice>
  </mc:AlternateContent>
  <xr:revisionPtr revIDLastSave="0" documentId="13_ncr:1_{9A1D1F6C-2632-4204-946B-D68DE8D1363B}" xr6:coauthVersionLast="47" xr6:coauthVersionMax="47" xr10:uidLastSave="{00000000-0000-0000-0000-000000000000}"/>
  <bookViews>
    <workbookView xWindow="-110" yWindow="-110" windowWidth="19420" windowHeight="10300" xr2:uid="{A81CAA82-9967-461D-B4E1-BD43CA4BC357}"/>
  </bookViews>
  <sheets>
    <sheet name="Registration" sheetId="1" r:id="rId1"/>
    <sheet name="Flight Detai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O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O17" i="1" s="1"/>
  <c r="M16" i="1"/>
  <c r="N16" i="1" s="1"/>
  <c r="M15" i="1"/>
  <c r="N15" i="1" s="1"/>
  <c r="M14" i="1"/>
  <c r="N14" i="1" s="1"/>
  <c r="M13" i="1"/>
  <c r="N13" i="1" s="1"/>
  <c r="O13" i="1" s="1"/>
  <c r="M12" i="1"/>
  <c r="N12" i="1" s="1"/>
  <c r="J31" i="1"/>
  <c r="K31" i="1"/>
  <c r="J30" i="1"/>
  <c r="K30" i="1"/>
  <c r="J29" i="1"/>
  <c r="K29" i="1"/>
  <c r="J28" i="1"/>
  <c r="K28" i="1"/>
  <c r="J27" i="1"/>
  <c r="K27" i="1"/>
  <c r="J26" i="1"/>
  <c r="K26" i="1"/>
  <c r="J25" i="1"/>
  <c r="K25" i="1"/>
  <c r="J24" i="1"/>
  <c r="K24" i="1"/>
  <c r="J23" i="1"/>
  <c r="K23" i="1"/>
  <c r="J22" i="1"/>
  <c r="K22" i="1"/>
  <c r="J21" i="1"/>
  <c r="K21" i="1"/>
  <c r="J20" i="1"/>
  <c r="K20" i="1"/>
  <c r="J19" i="1"/>
  <c r="K19" i="1"/>
  <c r="J18" i="1"/>
  <c r="K18" i="1"/>
  <c r="J17" i="1"/>
  <c r="K17" i="1"/>
  <c r="J16" i="1"/>
  <c r="K16" i="1"/>
  <c r="J15" i="1"/>
  <c r="K15" i="1"/>
  <c r="J14" i="1"/>
  <c r="K14" i="1"/>
  <c r="J13" i="1"/>
  <c r="K13" i="1"/>
  <c r="J12" i="1"/>
  <c r="K12" i="1"/>
  <c r="N11" i="1"/>
  <c r="O29" i="1" l="1"/>
  <c r="O30" i="1"/>
  <c r="O27" i="1"/>
  <c r="O24" i="1"/>
  <c r="O21" i="1"/>
  <c r="O18" i="1"/>
  <c r="O16" i="1"/>
  <c r="O22" i="1"/>
  <c r="O25" i="1"/>
  <c r="O28" i="1"/>
  <c r="O31" i="1"/>
  <c r="O26" i="1"/>
  <c r="O19" i="1"/>
  <c r="O20" i="1"/>
  <c r="O14" i="1"/>
  <c r="O15" i="1"/>
  <c r="O12" i="1"/>
  <c r="O32" i="1" l="1"/>
  <c r="D33" i="1" s="1"/>
</calcChain>
</file>

<file path=xl/sharedStrings.xml><?xml version="1.0" encoding="utf-8"?>
<sst xmlns="http://schemas.openxmlformats.org/spreadsheetml/2006/main" count="111" uniqueCount="97">
  <si>
    <t>STATUS</t>
  </si>
  <si>
    <t>FIDE</t>
  </si>
  <si>
    <t>REG</t>
  </si>
  <si>
    <t>(see below)</t>
  </si>
  <si>
    <t>FEE</t>
  </si>
  <si>
    <t>DATE</t>
  </si>
  <si>
    <t>TIME</t>
  </si>
  <si>
    <t>Single</t>
  </si>
  <si>
    <t>GENDER</t>
  </si>
  <si>
    <t>No,</t>
  </si>
  <si>
    <t>PASSPORT</t>
  </si>
  <si>
    <t>No.</t>
  </si>
  <si>
    <t>NAME</t>
  </si>
  <si>
    <t>GIVEN</t>
  </si>
  <si>
    <t>FAMILY</t>
  </si>
  <si>
    <t>BIRTH</t>
  </si>
  <si>
    <t>YEAR</t>
  </si>
  <si>
    <t>ID</t>
  </si>
  <si>
    <t>Double</t>
  </si>
  <si>
    <t>EG</t>
  </si>
  <si>
    <t>Last Name/Surname</t>
  </si>
  <si>
    <t>First Name</t>
  </si>
  <si>
    <t>Must Have</t>
  </si>
  <si>
    <t>Accompanying Person</t>
  </si>
  <si>
    <t>TOTAL USD</t>
  </si>
  <si>
    <t>TOTAL TO BE PAID</t>
  </si>
  <si>
    <t>Female</t>
  </si>
  <si>
    <t>Date and Year</t>
  </si>
  <si>
    <t>All</t>
  </si>
  <si>
    <t>Official Player</t>
  </si>
  <si>
    <t>Yes</t>
  </si>
  <si>
    <t>No</t>
  </si>
  <si>
    <t>ENTRY</t>
  </si>
  <si>
    <t>Players Only</t>
  </si>
  <si>
    <t>EVENT CATEGORY</t>
  </si>
  <si>
    <t>Open / Girls</t>
  </si>
  <si>
    <t>Male/Female</t>
  </si>
  <si>
    <t>Male</t>
  </si>
  <si>
    <t>FEDERATION</t>
  </si>
  <si>
    <t>CONTACT PERSON</t>
  </si>
  <si>
    <t>POSITION in FEDERATION</t>
  </si>
  <si>
    <t>CONTACT NUMBER</t>
  </si>
  <si>
    <t>EMAIL ADDRESS</t>
  </si>
  <si>
    <t>TOTAL TO PAY</t>
  </si>
  <si>
    <t>Valid 6 months</t>
  </si>
  <si>
    <t>Last Name</t>
  </si>
  <si>
    <t>FLIGHT NO</t>
  </si>
  <si>
    <t>DETAILS</t>
  </si>
  <si>
    <t>NO</t>
  </si>
  <si>
    <t>BEFORE</t>
  </si>
  <si>
    <t>* Please share payment details once it is made</t>
  </si>
  <si>
    <t>RATE PER DAY</t>
  </si>
  <si>
    <t>ROOM TYPE</t>
  </si>
  <si>
    <t>TOTAL COST FOR HOTEL</t>
  </si>
  <si>
    <t>fill in details</t>
  </si>
  <si>
    <t>OFFICIAL HOTELS</t>
  </si>
  <si>
    <t>Under 18 O</t>
  </si>
  <si>
    <t>Under 18 G</t>
  </si>
  <si>
    <t>Under 16 O</t>
  </si>
  <si>
    <t>Under 16 G</t>
  </si>
  <si>
    <t>Under 14 O</t>
  </si>
  <si>
    <t>Under 14 G</t>
  </si>
  <si>
    <t>Under 12 O</t>
  </si>
  <si>
    <t>Under 12 G</t>
  </si>
  <si>
    <t>Under 10 O</t>
  </si>
  <si>
    <t>Under 10 G</t>
  </si>
  <si>
    <t>Additional Players</t>
  </si>
  <si>
    <t>Account Name</t>
  </si>
  <si>
    <t>PERSEKUTUAN CATUR MALAYSIA</t>
  </si>
  <si>
    <t>Bank Name</t>
  </si>
  <si>
    <t>CIMB</t>
  </si>
  <si>
    <t xml:space="preserve">Bank Account </t>
  </si>
  <si>
    <t>Bank Address</t>
  </si>
  <si>
    <t>CIMB Bank Berhad (Jalan TAR Branch)</t>
  </si>
  <si>
    <t>Ground Floor, Bangunan Commerce Life,</t>
  </si>
  <si>
    <t>SWIFT CODE</t>
  </si>
  <si>
    <t>CIBBMYKL</t>
  </si>
  <si>
    <t>No 338, Jalan Tuanku Abdul Rahman, 50100 Kuala Lumpur</t>
  </si>
  <si>
    <t>Federal Territory of Kuala Lumpur, Malaysia</t>
  </si>
  <si>
    <t>CARRIER</t>
  </si>
  <si>
    <t>Triple</t>
  </si>
  <si>
    <t>8th EASTERN ASIA YOUTH CHESS CHAMPIONSHIP</t>
  </si>
  <si>
    <t>Georgetown, Pulau Pinang, Malaysia</t>
  </si>
  <si>
    <t>12th to 21st of July 2024
Organized by the Malaysian Chess Federation (MCF) 
&amp; Penang Chess Association (PCA)</t>
  </si>
  <si>
    <t>Under 08 O</t>
  </si>
  <si>
    <t>Under 08 G</t>
  </si>
  <si>
    <t>HOD</t>
  </si>
  <si>
    <t>Hotel days are calculated from 12th July to 21st July
If extra days are needed, please inform organizer</t>
  </si>
  <si>
    <t>12th June 2024</t>
  </si>
  <si>
    <t>PULAU PINANG, MALAYSIA</t>
  </si>
  <si>
    <t>12th to 21st July 2024
Organized by the Malaysian Chess Federation (MCF) 
and the Penang Chess Association (PCA)</t>
  </si>
  <si>
    <t>TERMINAL</t>
  </si>
  <si>
    <t>OFFICIAL HOTEL</t>
  </si>
  <si>
    <t>ARRIVAL AT PENANG INTERNATIONAL AIRPORT (PEN)</t>
  </si>
  <si>
    <t>DEPARTURE FROM PENANG INTERNATIONAL AIRPORT (PEN)</t>
  </si>
  <si>
    <t>NOTE: WE WILL COUNTER CHECK THE AMOUNT TO CONFIRM THAT IT IS CORRECT. IN SITUATION WHERE ADDITIONAL PAYMENTS ARE REQUIRED, WE WILL INFORM ACCORDINGLY</t>
  </si>
  <si>
    <t>NOTE: OFFICIAL PLAYERS/HOD WHO REQUIRE AN UPGRADE FROM DOUBLE/TRIPLE ROOM TO A SINGLE ROOM WILL BE CHARGED USD50 PER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</si>
</sst>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USD]\ * #,##0.00_-;\-[$USD]\ * #,##0.00_-;_-[$USD]\ 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3" borderId="5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vertical="center"/>
    </xf>
    <xf numFmtId="0" fontId="12" fillId="3" borderId="16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/>
    </xf>
    <xf numFmtId="0" fontId="2" fillId="6" borderId="31" xfId="0" applyFont="1" applyFill="1" applyBorder="1" applyAlignment="1">
      <alignment horizontal="center" vertical="center"/>
    </xf>
    <xf numFmtId="164" fontId="12" fillId="0" borderId="6" xfId="0" applyNumberFormat="1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vertical="center"/>
    </xf>
    <xf numFmtId="0" fontId="12" fillId="3" borderId="35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  <xf numFmtId="0" fontId="12" fillId="4" borderId="5" xfId="0" applyFont="1" applyFill="1" applyBorder="1" applyAlignment="1" applyProtection="1">
      <alignment vertical="center"/>
      <protection locked="0"/>
    </xf>
    <xf numFmtId="0" fontId="12" fillId="4" borderId="16" xfId="0" applyFont="1" applyFill="1" applyBorder="1" applyAlignment="1" applyProtection="1">
      <alignment vertical="center"/>
      <protection locked="0"/>
    </xf>
    <xf numFmtId="164" fontId="12" fillId="0" borderId="36" xfId="0" applyNumberFormat="1" applyFont="1" applyBorder="1" applyAlignment="1">
      <alignment vertical="center"/>
    </xf>
    <xf numFmtId="0" fontId="12" fillId="4" borderId="8" xfId="0" applyFont="1" applyFill="1" applyBorder="1" applyAlignment="1" applyProtection="1">
      <alignment vertical="center"/>
      <protection locked="0"/>
    </xf>
    <xf numFmtId="164" fontId="12" fillId="0" borderId="1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35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12" fillId="0" borderId="37" xfId="0" applyNumberFormat="1" applyFont="1" applyBorder="1" applyAlignment="1">
      <alignment vertical="center"/>
    </xf>
    <xf numFmtId="164" fontId="12" fillId="0" borderId="38" xfId="0" applyNumberFormat="1" applyFont="1" applyBorder="1" applyAlignment="1">
      <alignment vertical="center"/>
    </xf>
    <xf numFmtId="164" fontId="12" fillId="0" borderId="39" xfId="0" applyNumberFormat="1" applyFont="1" applyBorder="1" applyAlignment="1">
      <alignment vertical="center"/>
    </xf>
    <xf numFmtId="164" fontId="12" fillId="0" borderId="40" xfId="0" applyNumberFormat="1" applyFont="1" applyBorder="1" applyAlignment="1">
      <alignment vertical="center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1" fillId="0" borderId="0" xfId="0" applyFont="1"/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" fillId="6" borderId="2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5" borderId="1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8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75108</xdr:colOff>
      <xdr:row>1</xdr:row>
      <xdr:rowOff>13656</xdr:rowOff>
    </xdr:from>
    <xdr:to>
      <xdr:col>1</xdr:col>
      <xdr:colOff>914578</xdr:colOff>
      <xdr:row>4</xdr:row>
      <xdr:rowOff>180047</xdr:rowOff>
    </xdr:to>
    <xdr:pic>
      <xdr:nvPicPr>
        <xdr:cNvPr id="3" name="image4.jpeg">
          <a:extLst>
            <a:ext uri="{FF2B5EF4-FFF2-40B4-BE49-F238E27FC236}">
              <a16:creationId xmlns:a16="http://schemas.microsoft.com/office/drawing/2014/main" id="{3B3DF59E-0FFD-B499-D489-D678AC9E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86" y="198011"/>
          <a:ext cx="839470" cy="719455"/>
        </a:xfrm>
        <a:prstGeom prst="rect">
          <a:avLst/>
        </a:prstGeom>
      </xdr:spPr>
    </xdr:pic>
    <xdr:clientData/>
  </xdr:twoCellAnchor>
  <xdr:twoCellAnchor editAs="oneCell">
    <xdr:from>
      <xdr:col>2</xdr:col>
      <xdr:colOff>102421</xdr:colOff>
      <xdr:row>1</xdr:row>
      <xdr:rowOff>20485</xdr:rowOff>
    </xdr:from>
    <xdr:to>
      <xdr:col>2</xdr:col>
      <xdr:colOff>613729</xdr:colOff>
      <xdr:row>4</xdr:row>
      <xdr:rowOff>115421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C7284-838B-824A-BC26-4368179A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49" y="204840"/>
          <a:ext cx="511308" cy="6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798871</xdr:colOff>
      <xdr:row>1</xdr:row>
      <xdr:rowOff>13656</xdr:rowOff>
    </xdr:from>
    <xdr:to>
      <xdr:col>3</xdr:col>
      <xdr:colOff>333063</xdr:colOff>
      <xdr:row>4</xdr:row>
      <xdr:rowOff>134201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D77A8B-467E-EE41-5786-EFB72A54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699" y="198011"/>
          <a:ext cx="694945" cy="673609"/>
        </a:xfrm>
        <a:prstGeom prst="rect">
          <a:avLst/>
        </a:prstGeom>
      </xdr:spPr>
    </xdr:pic>
    <xdr:clientData/>
  </xdr:twoCellAnchor>
  <xdr:twoCellAnchor editAs="oneCell">
    <xdr:from>
      <xdr:col>3</xdr:col>
      <xdr:colOff>450645</xdr:colOff>
      <xdr:row>1</xdr:row>
      <xdr:rowOff>6829</xdr:rowOff>
    </xdr:from>
    <xdr:to>
      <xdr:col>4</xdr:col>
      <xdr:colOff>334569</xdr:colOff>
      <xdr:row>4</xdr:row>
      <xdr:rowOff>145353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529A3B5-B00B-0E6C-9BE8-403F7992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8226" y="191184"/>
          <a:ext cx="566719" cy="691588"/>
        </a:xfrm>
        <a:prstGeom prst="rect">
          <a:avLst/>
        </a:prstGeom>
      </xdr:spPr>
    </xdr:pic>
    <xdr:clientData/>
  </xdr:twoCellAnchor>
  <xdr:twoCellAnchor editAs="oneCell">
    <xdr:from>
      <xdr:col>13</xdr:col>
      <xdr:colOff>574182</xdr:colOff>
      <xdr:row>2</xdr:row>
      <xdr:rowOff>34138</xdr:rowOff>
    </xdr:from>
    <xdr:to>
      <xdr:col>14</xdr:col>
      <xdr:colOff>690639</xdr:colOff>
      <xdr:row>7</xdr:row>
      <xdr:rowOff>62633</xdr:rowOff>
    </xdr:to>
    <xdr:pic>
      <xdr:nvPicPr>
        <xdr:cNvPr id="2" name="Picture 1" descr="Cahaya Utara Sdn Bhd (Cititel Penang) | Penang Career Expo">
          <a:extLst>
            <a:ext uri="{FF2B5EF4-FFF2-40B4-BE49-F238E27FC236}">
              <a16:creationId xmlns:a16="http://schemas.microsoft.com/office/drawing/2014/main" id="{045341E6-ECDA-165F-1011-3029363F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214" y="402848"/>
          <a:ext cx="1072371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1</xdr:row>
      <xdr:rowOff>120650</xdr:rowOff>
    </xdr:from>
    <xdr:to>
      <xdr:col>1</xdr:col>
      <xdr:colOff>1137920</xdr:colOff>
      <xdr:row>5</xdr:row>
      <xdr:rowOff>103505</xdr:rowOff>
    </xdr:to>
    <xdr:pic>
      <xdr:nvPicPr>
        <xdr:cNvPr id="12" name="image4.jpeg">
          <a:extLst>
            <a:ext uri="{FF2B5EF4-FFF2-40B4-BE49-F238E27FC236}">
              <a16:creationId xmlns:a16="http://schemas.microsoft.com/office/drawing/2014/main" id="{5CDD5CD3-127B-42E7-9538-452BC1C8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04800"/>
          <a:ext cx="839470" cy="71945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1270000</xdr:colOff>
      <xdr:row>1</xdr:row>
      <xdr:rowOff>134306</xdr:rowOff>
    </xdr:from>
    <xdr:to>
      <xdr:col>2</xdr:col>
      <xdr:colOff>339858</xdr:colOff>
      <xdr:row>5</xdr:row>
      <xdr:rowOff>45706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B37645-1DA7-45A0-9FBF-80A5F06F2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318456"/>
          <a:ext cx="511308" cy="6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525000</xdr:colOff>
      <xdr:row>1</xdr:row>
      <xdr:rowOff>127477</xdr:rowOff>
    </xdr:from>
    <xdr:to>
      <xdr:col>2</xdr:col>
      <xdr:colOff>1219945</xdr:colOff>
      <xdr:row>5</xdr:row>
      <xdr:rowOff>64486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69171-35A7-491E-B053-0D4B50E77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950" y="311627"/>
          <a:ext cx="694945" cy="673609"/>
        </a:xfrm>
        <a:prstGeom prst="rect">
          <a:avLst/>
        </a:prstGeom>
      </xdr:spPr>
    </xdr:pic>
    <xdr:clientData/>
  </xdr:twoCellAnchor>
  <xdr:twoCellAnchor editAs="oneCell">
    <xdr:from>
      <xdr:col>2</xdr:col>
      <xdr:colOff>1337527</xdr:colOff>
      <xdr:row>1</xdr:row>
      <xdr:rowOff>120650</xdr:rowOff>
    </xdr:from>
    <xdr:to>
      <xdr:col>3</xdr:col>
      <xdr:colOff>405646</xdr:colOff>
      <xdr:row>5</xdr:row>
      <xdr:rowOff>75638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770105-6BDB-4286-AFFB-0E8994AF2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6477" y="304800"/>
          <a:ext cx="566719" cy="691588"/>
        </a:xfrm>
        <a:prstGeom prst="rect">
          <a:avLst/>
        </a:prstGeom>
      </xdr:spPr>
    </xdr:pic>
    <xdr:clientData/>
  </xdr:twoCellAnchor>
  <xdr:twoCellAnchor editAs="oneCell">
    <xdr:from>
      <xdr:col>4</xdr:col>
      <xdr:colOff>679450</xdr:colOff>
      <xdr:row>3</xdr:row>
      <xdr:rowOff>38100</xdr:rowOff>
    </xdr:from>
    <xdr:to>
      <xdr:col>5</xdr:col>
      <xdr:colOff>266950</xdr:colOff>
      <xdr:row>6</xdr:row>
      <xdr:rowOff>25650</xdr:rowOff>
    </xdr:to>
    <xdr:pic>
      <xdr:nvPicPr>
        <xdr:cNvPr id="6" name="Picture 5" descr="Cahaya Utara Sdn Bhd (Cititel Penang) | Penang Career Expo">
          <a:extLst>
            <a:ext uri="{FF2B5EF4-FFF2-40B4-BE49-F238E27FC236}">
              <a16:creationId xmlns:a16="http://schemas.microsoft.com/office/drawing/2014/main" id="{626F94EE-E0BE-6872-9B1F-892D480DE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0550"/>
          <a:ext cx="54000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9BD6-FE99-4CA7-8EBA-5DEC5E76430A}">
  <dimension ref="A1:Y44"/>
  <sheetViews>
    <sheetView tabSelected="1" zoomScale="93" zoomScaleNormal="93" workbookViewId="0">
      <selection activeCell="H15" sqref="H15"/>
    </sheetView>
  </sheetViews>
  <sheetFormatPr defaultRowHeight="14.5" x14ac:dyDescent="0.35"/>
  <cols>
    <col min="1" max="1" width="3.453125" customWidth="1"/>
    <col min="2" max="2" width="14.81640625" bestFit="1" customWidth="1"/>
    <col min="3" max="3" width="16.6328125" customWidth="1"/>
    <col min="4" max="4" width="9.81640625" customWidth="1"/>
    <col min="5" max="5" width="11.90625" customWidth="1"/>
    <col min="6" max="6" width="10.36328125" bestFit="1" customWidth="1"/>
    <col min="7" max="7" width="9.6328125" style="1" customWidth="1"/>
    <col min="8" max="8" width="12.453125" customWidth="1"/>
    <col min="9" max="9" width="17.6328125" customWidth="1"/>
    <col min="10" max="10" width="13.6328125" customWidth="1"/>
    <col min="11" max="11" width="13.6328125" style="1" customWidth="1"/>
    <col min="12" max="12" width="8.90625" customWidth="1"/>
    <col min="13" max="13" width="11" style="1" bestFit="1" customWidth="1"/>
    <col min="14" max="14" width="13.6328125" style="1" customWidth="1"/>
    <col min="15" max="15" width="15.1796875" style="1" customWidth="1"/>
    <col min="16" max="18" width="8.7265625" customWidth="1"/>
    <col min="19" max="19" width="20.1796875" customWidth="1"/>
    <col min="20" max="23" width="8.7265625" customWidth="1"/>
    <col min="24" max="24" width="12.7265625" customWidth="1"/>
    <col min="25" max="34" width="8.7265625" customWidth="1"/>
  </cols>
  <sheetData>
    <row r="1" spans="1:24" x14ac:dyDescent="0.35">
      <c r="R1" t="s">
        <v>37</v>
      </c>
      <c r="S1" t="s">
        <v>29</v>
      </c>
      <c r="T1">
        <v>75</v>
      </c>
      <c r="U1" t="s">
        <v>7</v>
      </c>
      <c r="V1">
        <v>110</v>
      </c>
      <c r="W1" t="s">
        <v>30</v>
      </c>
      <c r="X1" t="s">
        <v>56</v>
      </c>
    </row>
    <row r="2" spans="1:24" x14ac:dyDescent="0.35">
      <c r="F2" s="77"/>
      <c r="G2" s="77"/>
      <c r="H2" s="80" t="s">
        <v>82</v>
      </c>
      <c r="I2" s="80"/>
      <c r="J2" s="80"/>
      <c r="K2" s="80"/>
      <c r="L2" s="80"/>
      <c r="N2" s="101" t="s">
        <v>55</v>
      </c>
      <c r="O2" s="101"/>
      <c r="R2" t="s">
        <v>26</v>
      </c>
      <c r="S2" t="s">
        <v>66</v>
      </c>
      <c r="T2">
        <v>150</v>
      </c>
      <c r="U2" t="s">
        <v>18</v>
      </c>
      <c r="V2">
        <v>90</v>
      </c>
      <c r="W2" t="s">
        <v>31</v>
      </c>
      <c r="X2" t="s">
        <v>57</v>
      </c>
    </row>
    <row r="3" spans="1:24" x14ac:dyDescent="0.35">
      <c r="H3" s="80"/>
      <c r="I3" s="80"/>
      <c r="J3" s="80"/>
      <c r="K3" s="80"/>
      <c r="L3" s="80"/>
      <c r="S3" t="s">
        <v>23</v>
      </c>
      <c r="U3" t="s">
        <v>80</v>
      </c>
      <c r="V3">
        <v>80</v>
      </c>
      <c r="X3" t="s">
        <v>58</v>
      </c>
    </row>
    <row r="4" spans="1:24" ht="14.5" customHeight="1" x14ac:dyDescent="0.35">
      <c r="H4" s="98" t="s">
        <v>83</v>
      </c>
      <c r="I4" s="98"/>
      <c r="J4" s="98"/>
      <c r="K4" s="98"/>
      <c r="L4" s="98"/>
      <c r="M4" s="48">
        <v>45341</v>
      </c>
      <c r="N4"/>
      <c r="S4" t="s">
        <v>86</v>
      </c>
      <c r="X4" t="s">
        <v>59</v>
      </c>
    </row>
    <row r="5" spans="1:24" x14ac:dyDescent="0.35">
      <c r="H5" s="98"/>
      <c r="I5" s="98"/>
      <c r="J5" s="98"/>
      <c r="K5" s="98"/>
      <c r="L5" s="98"/>
      <c r="M5" s="48">
        <v>45350</v>
      </c>
      <c r="X5" t="s">
        <v>60</v>
      </c>
    </row>
    <row r="6" spans="1:24" ht="15" thickBot="1" x14ac:dyDescent="0.4">
      <c r="H6" s="99"/>
      <c r="I6" s="99"/>
      <c r="J6" s="99"/>
      <c r="K6" s="99"/>
      <c r="L6" s="99"/>
      <c r="X6" t="s">
        <v>61</v>
      </c>
    </row>
    <row r="7" spans="1:24" ht="24" customHeight="1" thickBot="1" x14ac:dyDescent="0.4">
      <c r="B7" s="100" t="s">
        <v>81</v>
      </c>
      <c r="C7" s="100"/>
      <c r="D7" s="100"/>
      <c r="E7" s="100"/>
      <c r="F7" s="100"/>
      <c r="G7" s="100"/>
      <c r="H7" s="89" t="s">
        <v>38</v>
      </c>
      <c r="I7" s="90"/>
      <c r="J7" s="91"/>
      <c r="K7" s="92"/>
      <c r="L7" s="93"/>
      <c r="N7" s="4"/>
      <c r="X7" t="s">
        <v>62</v>
      </c>
    </row>
    <row r="8" spans="1:24" ht="15" thickBot="1" x14ac:dyDescent="0.4">
      <c r="A8" s="2"/>
      <c r="B8" s="119" t="s">
        <v>96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X8" t="s">
        <v>63</v>
      </c>
    </row>
    <row r="9" spans="1:24" x14ac:dyDescent="0.35">
      <c r="A9" s="6" t="s">
        <v>11</v>
      </c>
      <c r="B9" s="7" t="s">
        <v>14</v>
      </c>
      <c r="C9" s="8" t="s">
        <v>13</v>
      </c>
      <c r="D9" s="9" t="s">
        <v>1</v>
      </c>
      <c r="E9" s="9" t="s">
        <v>15</v>
      </c>
      <c r="F9" s="107" t="s">
        <v>8</v>
      </c>
      <c r="G9" s="105" t="s">
        <v>34</v>
      </c>
      <c r="H9" s="10" t="s">
        <v>10</v>
      </c>
      <c r="I9" s="11" t="s">
        <v>0</v>
      </c>
      <c r="J9" s="12" t="s">
        <v>2</v>
      </c>
      <c r="K9" s="13" t="s">
        <v>32</v>
      </c>
      <c r="L9" s="96" t="s">
        <v>52</v>
      </c>
      <c r="M9" s="94" t="s">
        <v>51</v>
      </c>
      <c r="N9" s="94" t="s">
        <v>53</v>
      </c>
      <c r="O9" s="14" t="s">
        <v>24</v>
      </c>
      <c r="X9" t="s">
        <v>64</v>
      </c>
    </row>
    <row r="10" spans="1:24" ht="15" thickBot="1" x14ac:dyDescent="0.4">
      <c r="A10" s="15"/>
      <c r="B10" s="16" t="s">
        <v>12</v>
      </c>
      <c r="C10" s="17" t="s">
        <v>12</v>
      </c>
      <c r="D10" s="18" t="s">
        <v>17</v>
      </c>
      <c r="E10" s="18" t="s">
        <v>16</v>
      </c>
      <c r="F10" s="108"/>
      <c r="G10" s="106"/>
      <c r="H10" s="19" t="s">
        <v>9</v>
      </c>
      <c r="I10" s="20" t="s">
        <v>3</v>
      </c>
      <c r="J10" s="21" t="s">
        <v>4</v>
      </c>
      <c r="K10" s="22" t="s">
        <v>4</v>
      </c>
      <c r="L10" s="97"/>
      <c r="M10" s="95"/>
      <c r="N10" s="112"/>
      <c r="O10" s="23"/>
      <c r="X10" t="s">
        <v>65</v>
      </c>
    </row>
    <row r="11" spans="1:24" ht="15" thickBot="1" x14ac:dyDescent="0.4">
      <c r="A11" s="24" t="s">
        <v>19</v>
      </c>
      <c r="B11" s="25" t="s">
        <v>20</v>
      </c>
      <c r="C11" s="26" t="s">
        <v>21</v>
      </c>
      <c r="D11" s="27" t="s">
        <v>22</v>
      </c>
      <c r="E11" s="27" t="s">
        <v>27</v>
      </c>
      <c r="F11" s="27" t="s">
        <v>36</v>
      </c>
      <c r="G11" s="49" t="s">
        <v>35</v>
      </c>
      <c r="H11" s="28" t="s">
        <v>44</v>
      </c>
      <c r="I11" s="53"/>
      <c r="J11" s="54" t="s">
        <v>28</v>
      </c>
      <c r="K11" s="55" t="s">
        <v>33</v>
      </c>
      <c r="L11" s="97"/>
      <c r="M11" s="95"/>
      <c r="N11" s="56">
        <f>M5-M4</f>
        <v>9</v>
      </c>
      <c r="O11" s="57"/>
      <c r="X11" t="s">
        <v>84</v>
      </c>
    </row>
    <row r="12" spans="1:24" ht="17" customHeight="1" x14ac:dyDescent="0.35">
      <c r="A12" s="37">
        <v>1</v>
      </c>
      <c r="B12" s="38"/>
      <c r="C12" s="39"/>
      <c r="D12" s="39"/>
      <c r="E12" s="40"/>
      <c r="F12" s="40"/>
      <c r="G12" s="78"/>
      <c r="H12" s="59"/>
      <c r="I12" s="61"/>
      <c r="J12" s="50" t="str">
        <f>IF(I12="","",110)</f>
        <v/>
      </c>
      <c r="K12" s="67" t="str">
        <f t="shared" ref="K12:K31" si="0">IF(ISNA(VLOOKUP($I12,$S$1:$T$4,2,FALSE)),"",(VLOOKUP($I12,$S$1:$T$4,2,FALSE)))</f>
        <v/>
      </c>
      <c r="L12" s="73"/>
      <c r="M12" s="50" t="str">
        <f>IF(AND(I12="Official Player",L12="Upgrade"),50,IF(I12="Official Player","",IF(ISNA(VLOOKUP($L12,$U$1:$V$4,2,FALSE)),"",(VLOOKUP($L12,$U$1:$V$3,2,FALSE)))))</f>
        <v/>
      </c>
      <c r="N12" s="51" t="str">
        <f>IF(M12="","",M12*N$11)</f>
        <v/>
      </c>
      <c r="O12" s="70">
        <f>SUM(N12,J12:K12)</f>
        <v>0</v>
      </c>
      <c r="X12" t="s">
        <v>85</v>
      </c>
    </row>
    <row r="13" spans="1:24" ht="17" customHeight="1" x14ac:dyDescent="0.35">
      <c r="A13" s="41">
        <v>2</v>
      </c>
      <c r="B13" s="42"/>
      <c r="C13" s="43"/>
      <c r="D13" s="43"/>
      <c r="E13" s="44"/>
      <c r="F13" s="44"/>
      <c r="G13" s="44"/>
      <c r="H13" s="60"/>
      <c r="I13" s="62"/>
      <c r="J13" s="58" t="str">
        <f t="shared" ref="J13:J31" si="1">IF(I13="","",110)</f>
        <v/>
      </c>
      <c r="K13" s="68" t="str">
        <f t="shared" si="0"/>
        <v/>
      </c>
      <c r="L13" s="74"/>
      <c r="M13" s="58" t="str">
        <f t="shared" ref="M13:M31" si="2">IF(AND(I13="Official Player",L13="Upgrade"),50,IF(I13="Official Player","",IF(ISNA(VLOOKUP($L13,$U$1:$V$4,2,FALSE)),"",(VLOOKUP($L13,$U$1:$V$3,2,FALSE)))))</f>
        <v/>
      </c>
      <c r="N13" s="63" t="str">
        <f t="shared" ref="N13:N31" si="3">IF(M13="","",M13*N$11)</f>
        <v/>
      </c>
      <c r="O13" s="71">
        <f t="shared" ref="O13:O31" si="4">SUM(N13,J13:K13)</f>
        <v>0</v>
      </c>
    </row>
    <row r="14" spans="1:24" ht="17" customHeight="1" x14ac:dyDescent="0.35">
      <c r="A14" s="41">
        <v>3</v>
      </c>
      <c r="B14" s="42"/>
      <c r="C14" s="43"/>
      <c r="D14" s="43"/>
      <c r="E14" s="44"/>
      <c r="F14" s="44"/>
      <c r="G14" s="44"/>
      <c r="H14" s="60"/>
      <c r="I14" s="62"/>
      <c r="J14" s="58" t="str">
        <f t="shared" si="1"/>
        <v/>
      </c>
      <c r="K14" s="68" t="str">
        <f t="shared" si="0"/>
        <v/>
      </c>
      <c r="L14" s="74"/>
      <c r="M14" s="58" t="str">
        <f t="shared" si="2"/>
        <v/>
      </c>
      <c r="N14" s="63" t="str">
        <f t="shared" si="3"/>
        <v/>
      </c>
      <c r="O14" s="71">
        <f t="shared" si="4"/>
        <v>0</v>
      </c>
    </row>
    <row r="15" spans="1:24" ht="17" customHeight="1" x14ac:dyDescent="0.35">
      <c r="A15" s="41">
        <v>4</v>
      </c>
      <c r="B15" s="42"/>
      <c r="C15" s="43"/>
      <c r="D15" s="43"/>
      <c r="E15" s="44"/>
      <c r="F15" s="44"/>
      <c r="G15" s="44"/>
      <c r="H15" s="60"/>
      <c r="I15" s="62"/>
      <c r="J15" s="58" t="str">
        <f t="shared" si="1"/>
        <v/>
      </c>
      <c r="K15" s="68" t="str">
        <f t="shared" si="0"/>
        <v/>
      </c>
      <c r="L15" s="74"/>
      <c r="M15" s="58" t="str">
        <f t="shared" si="2"/>
        <v/>
      </c>
      <c r="N15" s="63" t="str">
        <f t="shared" si="3"/>
        <v/>
      </c>
      <c r="O15" s="71">
        <f t="shared" si="4"/>
        <v>0</v>
      </c>
    </row>
    <row r="16" spans="1:24" ht="17" customHeight="1" x14ac:dyDescent="0.35">
      <c r="A16" s="41">
        <v>5</v>
      </c>
      <c r="B16" s="42"/>
      <c r="C16" s="43"/>
      <c r="D16" s="43"/>
      <c r="E16" s="44"/>
      <c r="F16" s="44"/>
      <c r="G16" s="44"/>
      <c r="H16" s="60"/>
      <c r="I16" s="62"/>
      <c r="J16" s="58" t="str">
        <f t="shared" si="1"/>
        <v/>
      </c>
      <c r="K16" s="68" t="str">
        <f t="shared" si="0"/>
        <v/>
      </c>
      <c r="L16" s="74"/>
      <c r="M16" s="58" t="str">
        <f t="shared" si="2"/>
        <v/>
      </c>
      <c r="N16" s="63" t="str">
        <f t="shared" si="3"/>
        <v/>
      </c>
      <c r="O16" s="71">
        <f t="shared" si="4"/>
        <v>0</v>
      </c>
    </row>
    <row r="17" spans="1:15" ht="17" customHeight="1" x14ac:dyDescent="0.35">
      <c r="A17" s="41">
        <v>6</v>
      </c>
      <c r="B17" s="42"/>
      <c r="C17" s="43"/>
      <c r="D17" s="43"/>
      <c r="E17" s="44"/>
      <c r="F17" s="44"/>
      <c r="G17" s="44"/>
      <c r="H17" s="60"/>
      <c r="I17" s="62"/>
      <c r="J17" s="58" t="str">
        <f t="shared" si="1"/>
        <v/>
      </c>
      <c r="K17" s="68" t="str">
        <f t="shared" si="0"/>
        <v/>
      </c>
      <c r="L17" s="74"/>
      <c r="M17" s="58" t="str">
        <f t="shared" si="2"/>
        <v/>
      </c>
      <c r="N17" s="63" t="str">
        <f t="shared" si="3"/>
        <v/>
      </c>
      <c r="O17" s="71">
        <f t="shared" si="4"/>
        <v>0</v>
      </c>
    </row>
    <row r="18" spans="1:15" ht="17" customHeight="1" x14ac:dyDescent="0.35">
      <c r="A18" s="41">
        <v>7</v>
      </c>
      <c r="B18" s="42"/>
      <c r="C18" s="43"/>
      <c r="D18" s="43"/>
      <c r="E18" s="44"/>
      <c r="F18" s="44"/>
      <c r="G18" s="44"/>
      <c r="H18" s="60"/>
      <c r="I18" s="62"/>
      <c r="J18" s="58" t="str">
        <f t="shared" si="1"/>
        <v/>
      </c>
      <c r="K18" s="68" t="str">
        <f t="shared" si="0"/>
        <v/>
      </c>
      <c r="L18" s="74"/>
      <c r="M18" s="58" t="str">
        <f t="shared" si="2"/>
        <v/>
      </c>
      <c r="N18" s="63" t="str">
        <f t="shared" si="3"/>
        <v/>
      </c>
      <c r="O18" s="71">
        <f t="shared" si="4"/>
        <v>0</v>
      </c>
    </row>
    <row r="19" spans="1:15" ht="17" customHeight="1" x14ac:dyDescent="0.35">
      <c r="A19" s="41">
        <v>8</v>
      </c>
      <c r="B19" s="42"/>
      <c r="C19" s="43"/>
      <c r="D19" s="43"/>
      <c r="E19" s="44"/>
      <c r="F19" s="44"/>
      <c r="G19" s="44"/>
      <c r="H19" s="60"/>
      <c r="I19" s="62"/>
      <c r="J19" s="58" t="str">
        <f t="shared" si="1"/>
        <v/>
      </c>
      <c r="K19" s="68" t="str">
        <f t="shared" si="0"/>
        <v/>
      </c>
      <c r="L19" s="74"/>
      <c r="M19" s="58" t="str">
        <f t="shared" si="2"/>
        <v/>
      </c>
      <c r="N19" s="63" t="str">
        <f t="shared" si="3"/>
        <v/>
      </c>
      <c r="O19" s="71">
        <f t="shared" si="4"/>
        <v>0</v>
      </c>
    </row>
    <row r="20" spans="1:15" ht="17" customHeight="1" x14ac:dyDescent="0.35">
      <c r="A20" s="41">
        <v>9</v>
      </c>
      <c r="B20" s="42"/>
      <c r="C20" s="43"/>
      <c r="D20" s="43"/>
      <c r="E20" s="44"/>
      <c r="F20" s="44"/>
      <c r="G20" s="44"/>
      <c r="H20" s="60"/>
      <c r="I20" s="62"/>
      <c r="J20" s="58" t="str">
        <f t="shared" si="1"/>
        <v/>
      </c>
      <c r="K20" s="68" t="str">
        <f t="shared" si="0"/>
        <v/>
      </c>
      <c r="L20" s="74"/>
      <c r="M20" s="58" t="str">
        <f t="shared" si="2"/>
        <v/>
      </c>
      <c r="N20" s="63" t="str">
        <f t="shared" si="3"/>
        <v/>
      </c>
      <c r="O20" s="71">
        <f t="shared" si="4"/>
        <v>0</v>
      </c>
    </row>
    <row r="21" spans="1:15" ht="17" customHeight="1" x14ac:dyDescent="0.35">
      <c r="A21" s="41">
        <v>10</v>
      </c>
      <c r="B21" s="42"/>
      <c r="C21" s="43"/>
      <c r="D21" s="43"/>
      <c r="E21" s="44"/>
      <c r="F21" s="44"/>
      <c r="G21" s="44"/>
      <c r="H21" s="60"/>
      <c r="I21" s="62"/>
      <c r="J21" s="58" t="str">
        <f t="shared" si="1"/>
        <v/>
      </c>
      <c r="K21" s="68" t="str">
        <f t="shared" si="0"/>
        <v/>
      </c>
      <c r="L21" s="74"/>
      <c r="M21" s="58" t="str">
        <f t="shared" si="2"/>
        <v/>
      </c>
      <c r="N21" s="63" t="str">
        <f t="shared" si="3"/>
        <v/>
      </c>
      <c r="O21" s="71">
        <f t="shared" si="4"/>
        <v>0</v>
      </c>
    </row>
    <row r="22" spans="1:15" ht="17" customHeight="1" x14ac:dyDescent="0.35">
      <c r="A22" s="41">
        <v>11</v>
      </c>
      <c r="B22" s="42"/>
      <c r="C22" s="43"/>
      <c r="D22" s="43"/>
      <c r="E22" s="44"/>
      <c r="F22" s="44"/>
      <c r="G22" s="44"/>
      <c r="H22" s="60"/>
      <c r="I22" s="62"/>
      <c r="J22" s="58" t="str">
        <f t="shared" si="1"/>
        <v/>
      </c>
      <c r="K22" s="68" t="str">
        <f t="shared" si="0"/>
        <v/>
      </c>
      <c r="L22" s="74"/>
      <c r="M22" s="58" t="str">
        <f t="shared" si="2"/>
        <v/>
      </c>
      <c r="N22" s="63" t="str">
        <f t="shared" si="3"/>
        <v/>
      </c>
      <c r="O22" s="71">
        <f t="shared" si="4"/>
        <v>0</v>
      </c>
    </row>
    <row r="23" spans="1:15" ht="17" customHeight="1" x14ac:dyDescent="0.35">
      <c r="A23" s="41">
        <v>12</v>
      </c>
      <c r="B23" s="42"/>
      <c r="C23" s="43"/>
      <c r="D23" s="43"/>
      <c r="E23" s="44"/>
      <c r="F23" s="44"/>
      <c r="G23" s="44"/>
      <c r="H23" s="60"/>
      <c r="I23" s="62"/>
      <c r="J23" s="58" t="str">
        <f t="shared" si="1"/>
        <v/>
      </c>
      <c r="K23" s="68" t="str">
        <f t="shared" si="0"/>
        <v/>
      </c>
      <c r="L23" s="74"/>
      <c r="M23" s="58" t="str">
        <f t="shared" si="2"/>
        <v/>
      </c>
      <c r="N23" s="63" t="str">
        <f t="shared" si="3"/>
        <v/>
      </c>
      <c r="O23" s="71">
        <f t="shared" si="4"/>
        <v>0</v>
      </c>
    </row>
    <row r="24" spans="1:15" ht="17" customHeight="1" x14ac:dyDescent="0.35">
      <c r="A24" s="41">
        <v>13</v>
      </c>
      <c r="B24" s="42"/>
      <c r="C24" s="43"/>
      <c r="D24" s="43"/>
      <c r="E24" s="44"/>
      <c r="F24" s="44"/>
      <c r="G24" s="44"/>
      <c r="H24" s="60"/>
      <c r="I24" s="62"/>
      <c r="J24" s="58" t="str">
        <f t="shared" si="1"/>
        <v/>
      </c>
      <c r="K24" s="68" t="str">
        <f t="shared" si="0"/>
        <v/>
      </c>
      <c r="L24" s="74"/>
      <c r="M24" s="58" t="str">
        <f t="shared" si="2"/>
        <v/>
      </c>
      <c r="N24" s="63" t="str">
        <f t="shared" si="3"/>
        <v/>
      </c>
      <c r="O24" s="71">
        <f t="shared" si="4"/>
        <v>0</v>
      </c>
    </row>
    <row r="25" spans="1:15" ht="17" customHeight="1" x14ac:dyDescent="0.35">
      <c r="A25" s="41">
        <v>14</v>
      </c>
      <c r="B25" s="42"/>
      <c r="C25" s="43"/>
      <c r="D25" s="43"/>
      <c r="E25" s="44"/>
      <c r="F25" s="44"/>
      <c r="G25" s="44"/>
      <c r="H25" s="60"/>
      <c r="I25" s="62"/>
      <c r="J25" s="58" t="str">
        <f t="shared" si="1"/>
        <v/>
      </c>
      <c r="K25" s="68" t="str">
        <f t="shared" si="0"/>
        <v/>
      </c>
      <c r="L25" s="74"/>
      <c r="M25" s="58" t="str">
        <f t="shared" si="2"/>
        <v/>
      </c>
      <c r="N25" s="63" t="str">
        <f t="shared" si="3"/>
        <v/>
      </c>
      <c r="O25" s="71">
        <f t="shared" si="4"/>
        <v>0</v>
      </c>
    </row>
    <row r="26" spans="1:15" ht="17" customHeight="1" x14ac:dyDescent="0.35">
      <c r="A26" s="41">
        <v>15</v>
      </c>
      <c r="B26" s="42"/>
      <c r="C26" s="43"/>
      <c r="D26" s="43"/>
      <c r="E26" s="44"/>
      <c r="F26" s="44"/>
      <c r="G26" s="44"/>
      <c r="H26" s="60"/>
      <c r="I26" s="62"/>
      <c r="J26" s="58" t="str">
        <f t="shared" si="1"/>
        <v/>
      </c>
      <c r="K26" s="68" t="str">
        <f t="shared" si="0"/>
        <v/>
      </c>
      <c r="L26" s="74"/>
      <c r="M26" s="58" t="str">
        <f t="shared" si="2"/>
        <v/>
      </c>
      <c r="N26" s="63" t="str">
        <f t="shared" si="3"/>
        <v/>
      </c>
      <c r="O26" s="71">
        <f t="shared" si="4"/>
        <v>0</v>
      </c>
    </row>
    <row r="27" spans="1:15" ht="17" customHeight="1" x14ac:dyDescent="0.35">
      <c r="A27" s="41">
        <v>16</v>
      </c>
      <c r="B27" s="42"/>
      <c r="C27" s="43"/>
      <c r="D27" s="43"/>
      <c r="E27" s="44"/>
      <c r="F27" s="44"/>
      <c r="G27" s="44"/>
      <c r="H27" s="60"/>
      <c r="I27" s="62"/>
      <c r="J27" s="58" t="str">
        <f t="shared" si="1"/>
        <v/>
      </c>
      <c r="K27" s="68" t="str">
        <f t="shared" si="0"/>
        <v/>
      </c>
      <c r="L27" s="74"/>
      <c r="M27" s="58" t="str">
        <f t="shared" si="2"/>
        <v/>
      </c>
      <c r="N27" s="63" t="str">
        <f t="shared" si="3"/>
        <v/>
      </c>
      <c r="O27" s="71">
        <f t="shared" si="4"/>
        <v>0</v>
      </c>
    </row>
    <row r="28" spans="1:15" ht="17" customHeight="1" x14ac:dyDescent="0.35">
      <c r="A28" s="41">
        <v>17</v>
      </c>
      <c r="B28" s="42"/>
      <c r="C28" s="43"/>
      <c r="D28" s="43"/>
      <c r="E28" s="44"/>
      <c r="F28" s="44"/>
      <c r="G28" s="44"/>
      <c r="H28" s="60"/>
      <c r="I28" s="62"/>
      <c r="J28" s="58" t="str">
        <f t="shared" si="1"/>
        <v/>
      </c>
      <c r="K28" s="68" t="str">
        <f t="shared" si="0"/>
        <v/>
      </c>
      <c r="L28" s="74"/>
      <c r="M28" s="58" t="str">
        <f t="shared" si="2"/>
        <v/>
      </c>
      <c r="N28" s="63" t="str">
        <f t="shared" si="3"/>
        <v/>
      </c>
      <c r="O28" s="71">
        <f t="shared" si="4"/>
        <v>0</v>
      </c>
    </row>
    <row r="29" spans="1:15" ht="17" customHeight="1" x14ac:dyDescent="0.35">
      <c r="A29" s="41">
        <v>18</v>
      </c>
      <c r="B29" s="42"/>
      <c r="C29" s="43"/>
      <c r="D29" s="43"/>
      <c r="E29" s="44"/>
      <c r="F29" s="44"/>
      <c r="G29" s="44"/>
      <c r="H29" s="60"/>
      <c r="I29" s="62"/>
      <c r="J29" s="58" t="str">
        <f t="shared" si="1"/>
        <v/>
      </c>
      <c r="K29" s="68" t="str">
        <f t="shared" si="0"/>
        <v/>
      </c>
      <c r="L29" s="74"/>
      <c r="M29" s="58" t="str">
        <f t="shared" si="2"/>
        <v/>
      </c>
      <c r="N29" s="63" t="str">
        <f t="shared" si="3"/>
        <v/>
      </c>
      <c r="O29" s="71">
        <f t="shared" si="4"/>
        <v>0</v>
      </c>
    </row>
    <row r="30" spans="1:15" ht="17" customHeight="1" x14ac:dyDescent="0.35">
      <c r="A30" s="41">
        <v>19</v>
      </c>
      <c r="B30" s="42"/>
      <c r="C30" s="43"/>
      <c r="D30" s="43"/>
      <c r="E30" s="44"/>
      <c r="F30" s="44"/>
      <c r="G30" s="44"/>
      <c r="H30" s="60"/>
      <c r="I30" s="62"/>
      <c r="J30" s="58" t="str">
        <f t="shared" si="1"/>
        <v/>
      </c>
      <c r="K30" s="68" t="str">
        <f t="shared" si="0"/>
        <v/>
      </c>
      <c r="L30" s="74"/>
      <c r="M30" s="58" t="str">
        <f t="shared" si="2"/>
        <v/>
      </c>
      <c r="N30" s="63" t="str">
        <f t="shared" si="3"/>
        <v/>
      </c>
      <c r="O30" s="71">
        <f t="shared" si="4"/>
        <v>0</v>
      </c>
    </row>
    <row r="31" spans="1:15" ht="17" customHeight="1" thickBot="1" x14ac:dyDescent="0.4">
      <c r="A31" s="41">
        <v>20</v>
      </c>
      <c r="B31" s="42"/>
      <c r="C31" s="43"/>
      <c r="D31" s="43"/>
      <c r="E31" s="44"/>
      <c r="F31" s="44"/>
      <c r="G31" s="44"/>
      <c r="H31" s="60"/>
      <c r="I31" s="64"/>
      <c r="J31" s="65" t="str">
        <f t="shared" si="1"/>
        <v/>
      </c>
      <c r="K31" s="69" t="str">
        <f t="shared" si="0"/>
        <v/>
      </c>
      <c r="L31" s="75"/>
      <c r="M31" s="65" t="str">
        <f t="shared" si="2"/>
        <v/>
      </c>
      <c r="N31" s="66" t="str">
        <f t="shared" si="3"/>
        <v/>
      </c>
      <c r="O31" s="72">
        <f t="shared" si="4"/>
        <v>0</v>
      </c>
    </row>
    <row r="32" spans="1:15" ht="17.5" customHeight="1" thickBot="1" x14ac:dyDescent="0.4">
      <c r="A32" s="2"/>
      <c r="B32" s="79" t="s">
        <v>95</v>
      </c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5" t="s">
        <v>43</v>
      </c>
      <c r="O32" s="36">
        <f>SUM(O12:O31)</f>
        <v>0</v>
      </c>
    </row>
    <row r="33" spans="1:16" ht="20" customHeight="1" thickBot="1" x14ac:dyDescent="0.4">
      <c r="A33" s="2"/>
      <c r="B33" s="109" t="s">
        <v>25</v>
      </c>
      <c r="C33" s="109"/>
      <c r="D33" s="81">
        <f>O32</f>
        <v>0</v>
      </c>
      <c r="E33" s="82"/>
      <c r="F33" s="29" t="s">
        <v>49</v>
      </c>
      <c r="G33" s="52" t="s">
        <v>88</v>
      </c>
      <c r="H33" s="3"/>
      <c r="I33" s="2"/>
      <c r="J33" s="2"/>
      <c r="K33" s="3"/>
      <c r="L33" s="83" t="s">
        <v>87</v>
      </c>
      <c r="M33" s="84"/>
      <c r="N33" s="84"/>
      <c r="O33" s="85"/>
    </row>
    <row r="34" spans="1:16" ht="20" customHeight="1" thickBot="1" x14ac:dyDescent="0.4">
      <c r="D34" s="30" t="s">
        <v>50</v>
      </c>
      <c r="G34" s="30"/>
      <c r="L34" s="86"/>
      <c r="M34" s="87"/>
      <c r="N34" s="87"/>
      <c r="O34" s="88"/>
    </row>
    <row r="35" spans="1:16" ht="4" customHeight="1" x14ac:dyDescent="0.35"/>
    <row r="36" spans="1:16" ht="20" customHeight="1" x14ac:dyDescent="0.35">
      <c r="C36" s="45" t="s">
        <v>67</v>
      </c>
      <c r="D36" s="45" t="s">
        <v>68</v>
      </c>
      <c r="J36" s="110" t="s">
        <v>39</v>
      </c>
      <c r="K36" s="110"/>
      <c r="L36" s="102" t="s">
        <v>54</v>
      </c>
      <c r="M36" s="103"/>
      <c r="N36" s="103"/>
      <c r="O36" s="104"/>
      <c r="P36" s="76"/>
    </row>
    <row r="37" spans="1:16" ht="20" customHeight="1" x14ac:dyDescent="0.35">
      <c r="C37" s="45" t="s">
        <v>69</v>
      </c>
      <c r="D37" s="45" t="s">
        <v>70</v>
      </c>
      <c r="J37" s="110" t="s">
        <v>40</v>
      </c>
      <c r="K37" s="110"/>
      <c r="L37" s="102" t="s">
        <v>54</v>
      </c>
      <c r="M37" s="103"/>
      <c r="N37" s="103"/>
      <c r="O37" s="104"/>
      <c r="P37" s="76"/>
    </row>
    <row r="38" spans="1:16" ht="20" customHeight="1" x14ac:dyDescent="0.35">
      <c r="C38" s="45" t="s">
        <v>71</v>
      </c>
      <c r="D38" s="111">
        <v>8000649725</v>
      </c>
      <c r="E38" s="111"/>
      <c r="J38" s="110" t="s">
        <v>41</v>
      </c>
      <c r="K38" s="110"/>
      <c r="L38" s="102" t="s">
        <v>54</v>
      </c>
      <c r="M38" s="103"/>
      <c r="N38" s="103"/>
      <c r="O38" s="104"/>
      <c r="P38" s="76"/>
    </row>
    <row r="39" spans="1:16" ht="20" customHeight="1" x14ac:dyDescent="0.35">
      <c r="C39" s="45" t="s">
        <v>72</v>
      </c>
      <c r="D39" s="45" t="s">
        <v>73</v>
      </c>
      <c r="J39" s="110" t="s">
        <v>42</v>
      </c>
      <c r="K39" s="110"/>
      <c r="L39" s="102" t="s">
        <v>54</v>
      </c>
      <c r="M39" s="103"/>
      <c r="N39" s="103"/>
      <c r="O39" s="104"/>
      <c r="P39" s="76"/>
    </row>
    <row r="40" spans="1:16" ht="20" customHeight="1" x14ac:dyDescent="0.35">
      <c r="D40" s="47" t="s">
        <v>74</v>
      </c>
      <c r="J40" s="110" t="s">
        <v>5</v>
      </c>
      <c r="K40" s="110"/>
      <c r="L40" s="102" t="s">
        <v>54</v>
      </c>
      <c r="M40" s="103"/>
      <c r="N40" s="103"/>
      <c r="O40" s="104"/>
      <c r="P40" s="76"/>
    </row>
    <row r="41" spans="1:16" ht="20" customHeight="1" x14ac:dyDescent="0.35">
      <c r="D41" s="45" t="s">
        <v>77</v>
      </c>
    </row>
    <row r="42" spans="1:16" ht="20" customHeight="1" x14ac:dyDescent="0.35">
      <c r="D42" s="45" t="s">
        <v>78</v>
      </c>
    </row>
    <row r="43" spans="1:16" ht="20" customHeight="1" x14ac:dyDescent="0.35">
      <c r="C43" s="46" t="s">
        <v>75</v>
      </c>
      <c r="D43" s="46" t="s">
        <v>76</v>
      </c>
    </row>
    <row r="44" spans="1:16" x14ac:dyDescent="0.35">
      <c r="D44" s="45"/>
    </row>
  </sheetData>
  <sheetProtection algorithmName="SHA-512" hashValue="dwHth5A++cBCtga/T43lAnKuWJpgKWHdctfvDkiyH1tXXoWD63qTa0XRY3EFi1FasbvXtUytWDLHrPykvviqYw==" saltValue="2bIpVleg15/U8reKa9ZmCg==" spinCount="100000" sheet="1" objects="1" scenarios="1" selectLockedCells="1"/>
  <mergeCells count="26">
    <mergeCell ref="L39:O39"/>
    <mergeCell ref="L40:O40"/>
    <mergeCell ref="G9:G10"/>
    <mergeCell ref="F9:F10"/>
    <mergeCell ref="B33:C33"/>
    <mergeCell ref="J36:K36"/>
    <mergeCell ref="J39:K39"/>
    <mergeCell ref="J38:K38"/>
    <mergeCell ref="J37:K37"/>
    <mergeCell ref="J40:K40"/>
    <mergeCell ref="D38:E38"/>
    <mergeCell ref="N9:N10"/>
    <mergeCell ref="L36:O36"/>
    <mergeCell ref="L37:O37"/>
    <mergeCell ref="L38:O38"/>
    <mergeCell ref="H2:L3"/>
    <mergeCell ref="D33:E33"/>
    <mergeCell ref="L33:O34"/>
    <mergeCell ref="H7:I7"/>
    <mergeCell ref="J7:L7"/>
    <mergeCell ref="M9:M11"/>
    <mergeCell ref="L9:L11"/>
    <mergeCell ref="H4:L6"/>
    <mergeCell ref="B7:G7"/>
    <mergeCell ref="N2:O2"/>
    <mergeCell ref="B8:O8"/>
  </mergeCells>
  <dataValidations count="4">
    <dataValidation type="list" allowBlank="1" showInputMessage="1" showErrorMessage="1" sqref="F12:F31" xr:uid="{DC90C6F4-0FB0-4AC0-BAA7-DF53B595319D}">
      <formula1>$R$1:$R$2</formula1>
    </dataValidation>
    <dataValidation type="list" allowBlank="1" showInputMessage="1" showErrorMessage="1" sqref="I12:I31" xr:uid="{BE1259CC-12D7-48E1-85A6-1675139FDC86}">
      <formula1>$S$1:$S$4</formula1>
    </dataValidation>
    <dataValidation type="list" allowBlank="1" showInputMessage="1" showErrorMessage="1" sqref="G12:G31" xr:uid="{49BE32AB-61C1-4DEA-85C7-97DB43A165A7}">
      <formula1>$X$1:$X$12</formula1>
    </dataValidation>
    <dataValidation type="list" allowBlank="1" showInputMessage="1" showErrorMessage="1" sqref="L12:L31" xr:uid="{62A3A505-B886-4755-843F-74E3F34D2A1D}">
      <formula1>$U$1:$U$3</formula1>
    </dataValidation>
  </dataValidations>
  <pageMargins left="0.19685039370078741" right="0.1181102362204724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897E-BD80-46AE-B6AF-78F3E098B296}">
  <dimension ref="A1:S31"/>
  <sheetViews>
    <sheetView topLeftCell="A7" workbookViewId="0">
      <selection activeCell="C12" sqref="C12"/>
    </sheetView>
  </sheetViews>
  <sheetFormatPr defaultRowHeight="14.5" x14ac:dyDescent="0.35"/>
  <cols>
    <col min="1" max="1" width="4.54296875" customWidth="1"/>
    <col min="2" max="2" width="20.6328125" customWidth="1"/>
    <col min="3" max="3" width="21.453125" customWidth="1"/>
    <col min="4" max="4" width="9.6328125" customWidth="1"/>
    <col min="5" max="6" width="13.6328125" customWidth="1"/>
    <col min="7" max="7" width="9.7265625" bestFit="1" customWidth="1"/>
    <col min="8" max="8" width="13.6328125" customWidth="1"/>
    <col min="9" max="9" width="9.6328125" customWidth="1"/>
    <col min="10" max="11" width="13.6328125" customWidth="1"/>
    <col min="12" max="12" width="9.7265625" bestFit="1" customWidth="1"/>
    <col min="13" max="13" width="13.6328125" customWidth="1"/>
    <col min="14" max="14" width="11.81640625" customWidth="1"/>
    <col min="15" max="15" width="9.81640625" customWidth="1"/>
    <col min="16" max="16" width="10.7265625" customWidth="1"/>
    <col min="17" max="17" width="10.08984375" customWidth="1"/>
    <col min="18" max="18" width="11.453125" customWidth="1"/>
    <col min="19" max="19" width="12.6328125" customWidth="1"/>
  </cols>
  <sheetData>
    <row r="1" spans="1:19" x14ac:dyDescent="0.35">
      <c r="J1" s="1"/>
      <c r="K1" s="1"/>
      <c r="O1" s="1"/>
      <c r="Q1" s="1"/>
      <c r="R1" s="1"/>
      <c r="S1" s="1"/>
    </row>
    <row r="2" spans="1:19" ht="14.5" customHeight="1" x14ac:dyDescent="0.35">
      <c r="H2" s="113" t="s">
        <v>89</v>
      </c>
      <c r="I2" s="113"/>
      <c r="J2" s="113"/>
      <c r="K2" s="113"/>
      <c r="L2" s="113"/>
      <c r="M2" s="113"/>
      <c r="N2" s="34"/>
      <c r="R2" s="1"/>
      <c r="S2" s="1"/>
    </row>
    <row r="3" spans="1:19" ht="14.5" customHeight="1" x14ac:dyDescent="0.35">
      <c r="E3" s="118" t="s">
        <v>92</v>
      </c>
      <c r="F3" s="118"/>
      <c r="H3" s="113"/>
      <c r="I3" s="113"/>
      <c r="J3" s="113"/>
      <c r="K3" s="113"/>
      <c r="L3" s="113"/>
      <c r="M3" s="113"/>
      <c r="N3" s="34"/>
      <c r="R3" s="1"/>
      <c r="S3" s="1"/>
    </row>
    <row r="4" spans="1:19" ht="14.5" customHeight="1" x14ac:dyDescent="0.35">
      <c r="H4" s="114" t="s">
        <v>90</v>
      </c>
      <c r="I4" s="114"/>
      <c r="J4" s="114"/>
      <c r="K4" s="114"/>
      <c r="L4" s="114"/>
      <c r="M4" s="114"/>
      <c r="R4" s="1"/>
      <c r="S4" s="1"/>
    </row>
    <row r="5" spans="1:19" x14ac:dyDescent="0.35">
      <c r="H5" s="114"/>
      <c r="I5" s="114"/>
      <c r="J5" s="114"/>
      <c r="K5" s="114"/>
      <c r="L5" s="114"/>
      <c r="M5" s="114"/>
      <c r="R5" s="1"/>
      <c r="S5" s="1"/>
    </row>
    <row r="6" spans="1:19" x14ac:dyDescent="0.35">
      <c r="H6" s="114"/>
      <c r="I6" s="114"/>
      <c r="J6" s="114"/>
      <c r="K6" s="114"/>
      <c r="L6" s="114"/>
      <c r="M6" s="114"/>
      <c r="R6" s="1"/>
      <c r="S6" s="1"/>
    </row>
    <row r="7" spans="1:19" ht="4.5" customHeight="1" x14ac:dyDescent="0.35">
      <c r="H7" s="32"/>
      <c r="I7" s="32"/>
      <c r="J7" s="32"/>
      <c r="K7" s="32"/>
      <c r="L7" s="32"/>
      <c r="M7" s="32"/>
      <c r="R7" s="1"/>
      <c r="S7" s="1"/>
    </row>
    <row r="8" spans="1:19" ht="23.5" x14ac:dyDescent="0.35">
      <c r="A8" s="100" t="s">
        <v>81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R8" s="4"/>
      <c r="S8" s="5"/>
    </row>
    <row r="9" spans="1:19" ht="4.5" customHeight="1" x14ac:dyDescent="0.35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2"/>
      <c r="N9" s="2"/>
      <c r="O9" s="3"/>
      <c r="P9" s="2"/>
      <c r="Q9" s="3"/>
      <c r="R9" s="3"/>
      <c r="S9" s="3"/>
    </row>
    <row r="10" spans="1:19" ht="14.5" customHeight="1" x14ac:dyDescent="0.35">
      <c r="A10" s="110" t="s">
        <v>48</v>
      </c>
      <c r="B10" s="110" t="s">
        <v>47</v>
      </c>
      <c r="C10" s="110"/>
      <c r="D10" s="115" t="s">
        <v>93</v>
      </c>
      <c r="E10" s="116"/>
      <c r="F10" s="116"/>
      <c r="G10" s="116"/>
      <c r="H10" s="117"/>
      <c r="I10" s="115" t="s">
        <v>94</v>
      </c>
      <c r="J10" s="116"/>
      <c r="K10" s="116"/>
      <c r="L10" s="116"/>
      <c r="M10" s="117"/>
    </row>
    <row r="11" spans="1:19" x14ac:dyDescent="0.35">
      <c r="A11" s="110"/>
      <c r="B11" s="31" t="s">
        <v>45</v>
      </c>
      <c r="C11" s="31" t="s">
        <v>21</v>
      </c>
      <c r="D11" s="31" t="s">
        <v>91</v>
      </c>
      <c r="E11" s="31" t="s">
        <v>5</v>
      </c>
      <c r="F11" s="31" t="s">
        <v>79</v>
      </c>
      <c r="G11" s="31" t="s">
        <v>46</v>
      </c>
      <c r="H11" s="31" t="s">
        <v>6</v>
      </c>
      <c r="I11" s="31" t="s">
        <v>91</v>
      </c>
      <c r="J11" s="31" t="s">
        <v>5</v>
      </c>
      <c r="K11" s="31" t="s">
        <v>79</v>
      </c>
      <c r="L11" s="31" t="s">
        <v>46</v>
      </c>
      <c r="M11" s="31" t="s">
        <v>6</v>
      </c>
    </row>
    <row r="12" spans="1:19" x14ac:dyDescent="0.35">
      <c r="A12" s="33">
        <v>1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9" x14ac:dyDescent="0.35">
      <c r="A13" s="33">
        <v>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9" x14ac:dyDescent="0.35">
      <c r="A14" s="33">
        <v>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9" x14ac:dyDescent="0.35">
      <c r="A15" s="33">
        <v>4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9" x14ac:dyDescent="0.35">
      <c r="A16" s="33">
        <v>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x14ac:dyDescent="0.35">
      <c r="A17" s="33">
        <v>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x14ac:dyDescent="0.35">
      <c r="A18" s="33">
        <v>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x14ac:dyDescent="0.35">
      <c r="A19" s="33">
        <v>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x14ac:dyDescent="0.35">
      <c r="A20" s="33">
        <v>9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x14ac:dyDescent="0.35">
      <c r="A21" s="33">
        <v>10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x14ac:dyDescent="0.35">
      <c r="A22" s="33">
        <v>11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x14ac:dyDescent="0.35">
      <c r="A23" s="33">
        <v>12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x14ac:dyDescent="0.35">
      <c r="A24" s="33">
        <v>13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x14ac:dyDescent="0.35">
      <c r="A25" s="33">
        <v>14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x14ac:dyDescent="0.35">
      <c r="A26" s="33">
        <v>15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x14ac:dyDescent="0.35">
      <c r="A27" s="33">
        <v>16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x14ac:dyDescent="0.35">
      <c r="A28" s="33">
        <v>17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35">
      <c r="A29" s="33">
        <v>18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x14ac:dyDescent="0.35">
      <c r="A30" s="33">
        <v>19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x14ac:dyDescent="0.35">
      <c r="A31" s="33">
        <v>20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</row>
  </sheetData>
  <sheetProtection algorithmName="SHA-512" hashValue="0KByMJtvDNmG1n5mufPn7uGWMWt4rzC/BMtwV9je8WklodGsngmRiB9O8g7945FzWhgns9MIfxN06e4Nq6rD7w==" saltValue="RVEz+5os6L9VkKcPa+xUtQ==" spinCount="100000" sheet="1" objects="1" scenarios="1" selectLockedCells="1"/>
  <mergeCells count="8">
    <mergeCell ref="H2:M3"/>
    <mergeCell ref="H4:M6"/>
    <mergeCell ref="A8:L8"/>
    <mergeCell ref="B10:C10"/>
    <mergeCell ref="A10:A11"/>
    <mergeCell ref="D10:H10"/>
    <mergeCell ref="I10:M10"/>
    <mergeCell ref="E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Flight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IGNATIUS LEONG</dc:creator>
  <cp:lastModifiedBy>Terry Najib</cp:lastModifiedBy>
  <cp:lastPrinted>2023-02-23T14:45:55Z</cp:lastPrinted>
  <dcterms:created xsi:type="dcterms:W3CDTF">2023-02-23T14:39:41Z</dcterms:created>
  <dcterms:modified xsi:type="dcterms:W3CDTF">2024-05-25T01:23:48Z</dcterms:modified>
</cp:coreProperties>
</file>